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_Water Management\Availabilities\fee calcs\"/>
    </mc:Choice>
  </mc:AlternateContent>
  <xr:revisionPtr revIDLastSave="0" documentId="13_ncr:1_{B798520A-D7E1-4C0E-83E1-D5B388E849A7}" xr6:coauthVersionLast="47" xr6:coauthVersionMax="47" xr10:uidLastSave="{00000000-0000-0000-0000-000000000000}"/>
  <bookViews>
    <workbookView xWindow="-120" yWindow="-120" windowWidth="25440" windowHeight="15390" xr2:uid="{E6D047CA-1B26-4EE8-9128-8C96C2A48DC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C21" i="1"/>
  <c r="B12" i="1"/>
  <c r="E20" i="1"/>
  <c r="F20" i="1" s="1"/>
  <c r="E19" i="1"/>
  <c r="F19" i="1" s="1"/>
  <c r="E18" i="1"/>
  <c r="F18" i="1" s="1"/>
  <c r="E17" i="1"/>
  <c r="F17" i="1" s="1"/>
  <c r="F16" i="1"/>
  <c r="E16" i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  <c r="E3" i="1"/>
  <c r="F3" i="1" s="1"/>
  <c r="F21" i="1" l="1"/>
  <c r="F12" i="1"/>
  <c r="F25" i="1" l="1"/>
  <c r="F29" i="1" l="1"/>
</calcChain>
</file>

<file path=xl/sharedStrings.xml><?xml version="1.0" encoding="utf-8"?>
<sst xmlns="http://schemas.openxmlformats.org/spreadsheetml/2006/main" count="39" uniqueCount="34">
  <si>
    <t>Commercial</t>
  </si>
  <si>
    <t>Occupancy Group</t>
  </si>
  <si>
    <t>Square Footage</t>
  </si>
  <si>
    <t>Occupancy Load Factor
(sq ft/occupant)</t>
  </si>
  <si>
    <t>Demand Factor
(gal/occupant)</t>
  </si>
  <si>
    <t>Total Gallons/Day</t>
  </si>
  <si>
    <t>Total SFUE</t>
  </si>
  <si>
    <t>Assembly</t>
  </si>
  <si>
    <t>Business</t>
  </si>
  <si>
    <t>Educational</t>
  </si>
  <si>
    <t>Factory</t>
  </si>
  <si>
    <t>High Hazard</t>
  </si>
  <si>
    <t>Institutional</t>
  </si>
  <si>
    <t>Mercantile</t>
  </si>
  <si>
    <t>Storage Group</t>
  </si>
  <si>
    <t>Utility</t>
  </si>
  <si>
    <t>Residential</t>
  </si>
  <si>
    <t>Description</t>
  </si>
  <si>
    <t>Number of Units</t>
  </si>
  <si>
    <t>Demand per Unit (gal/unit)</t>
  </si>
  <si>
    <t>R</t>
  </si>
  <si>
    <t>Single family house</t>
  </si>
  <si>
    <t>R2</t>
  </si>
  <si>
    <t>Residential 2</t>
  </si>
  <si>
    <t>R2B1</t>
  </si>
  <si>
    <t>Residential 2 (1 Bedroom Apartment)</t>
  </si>
  <si>
    <t>R2B2</t>
  </si>
  <si>
    <t>Residential 2 (2 Bedroom Apartment)</t>
  </si>
  <si>
    <t>R2B3</t>
  </si>
  <si>
    <t>Residential 2 (3 Bedroom Apartment)</t>
  </si>
  <si>
    <t>Total SFUE (residential and commercial)</t>
  </si>
  <si>
    <t>Sewer Impact Fee</t>
  </si>
  <si>
    <t>cost per SFUE</t>
  </si>
  <si>
    <t>Total Impact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</si>
</sst>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#,##0.0"/>
  </numFmts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36">
    <xf numFmtId="0" fontId="0" fillId="0" borderId="0" xfId="0"/>
    <xf numFmtId="0" fontId="2" fillId="3" borderId="2" xfId="0" applyFont="1" applyFill="1" applyBorder="1" applyAlignment="1">
      <alignment horizontal="center" vertical="center"/>
    </xf>
    <xf numFmtId="3" fontId="2" fillId="3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/>
    </xf>
    <xf numFmtId="3" fontId="0" fillId="4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/>
    <xf numFmtId="4" fontId="6" fillId="0" borderId="0" xfId="0" applyNumberFormat="1" applyFont="1"/>
    <xf numFmtId="0" fontId="7" fillId="0" borderId="0" xfId="0" applyFont="1"/>
    <xf numFmtId="0" fontId="0" fillId="4" borderId="2" xfId="0" applyFill="1" applyBorder="1" applyAlignment="1">
      <alignment horizontal="center" vertical="center"/>
    </xf>
    <xf numFmtId="3" fontId="0" fillId="4" borderId="2" xfId="0" applyNumberFormat="1" applyFill="1" applyBorder="1" applyAlignment="1">
      <alignment horizontal="center" vertical="center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3" fontId="0" fillId="4" borderId="2" xfId="0" applyNumberFormat="1" applyFill="1" applyBorder="1" applyAlignment="1">
      <alignment horizontal="center" vertical="center" wrapText="1"/>
    </xf>
    <xf numFmtId="3" fontId="0" fillId="5" borderId="2" xfId="0" applyNumberFormat="1" applyFill="1" applyBorder="1" applyAlignment="1">
      <alignment horizontal="center" vertical="center" wrapText="1"/>
    </xf>
    <xf numFmtId="6" fontId="0" fillId="0" borderId="0" xfId="0" applyNumberFormat="1"/>
    <xf numFmtId="8" fontId="0" fillId="0" borderId="0" xfId="0" applyNumberFormat="1"/>
    <xf numFmtId="44" fontId="7" fillId="0" borderId="0" xfId="1" applyFont="1"/>
    <xf numFmtId="3" fontId="0" fillId="4" borderId="2" xfId="0" applyNumberFormat="1" applyFill="1" applyBorder="1" applyAlignment="1" applyProtection="1">
      <alignment horizontal="center" vertical="center"/>
      <protection locked="0"/>
    </xf>
    <xf numFmtId="3" fontId="0" fillId="0" borderId="2" xfId="0" applyNumberForma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3" fontId="0" fillId="0" borderId="2" xfId="0" applyNumberFormat="1" applyFont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/>
    </xf>
    <xf numFmtId="3" fontId="3" fillId="2" borderId="0" xfId="0" applyNumberFormat="1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164" fontId="0" fillId="4" borderId="2" xfId="0" applyNumberFormat="1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33A6A-41F2-4323-A830-FD8D2267FBCB}">
  <dimension ref="A1:F29"/>
  <sheetViews>
    <sheetView tabSelected="1" workbookViewId="0">
      <selection activeCell="F24" sqref="F24"/>
    </sheetView>
  </sheetViews>
  <sheetFormatPr defaultRowHeight="15" x14ac:dyDescent="0.25"/>
  <cols>
    <col min="1" max="2" width="20.7109375" customWidth="1"/>
    <col min="3" max="3" width="34.28515625" customWidth="1"/>
    <col min="4" max="6" width="20.7109375" customWidth="1"/>
  </cols>
  <sheetData>
    <row r="1" spans="1:6" ht="18.75" x14ac:dyDescent="0.3">
      <c r="A1" s="29" t="s">
        <v>0</v>
      </c>
      <c r="B1" s="29"/>
      <c r="C1" s="29"/>
      <c r="D1" s="29"/>
      <c r="E1" s="29"/>
      <c r="F1" s="29"/>
    </row>
    <row r="2" spans="1:6" ht="30" x14ac:dyDescent="0.25">
      <c r="A2" s="1" t="s">
        <v>1</v>
      </c>
      <c r="B2" s="2" t="s">
        <v>2</v>
      </c>
      <c r="C2" s="3" t="s">
        <v>3</v>
      </c>
      <c r="D2" s="3" t="s">
        <v>4</v>
      </c>
      <c r="E2" s="2" t="s">
        <v>5</v>
      </c>
      <c r="F2" s="4" t="s">
        <v>6</v>
      </c>
    </row>
    <row r="3" spans="1:6" x14ac:dyDescent="0.25">
      <c r="A3" s="5" t="s">
        <v>7</v>
      </c>
      <c r="B3" s="23"/>
      <c r="C3" s="5">
        <v>20</v>
      </c>
      <c r="D3" s="5">
        <v>3.25</v>
      </c>
      <c r="E3" s="6">
        <f>(B3/C3)*D3</f>
        <v>0</v>
      </c>
      <c r="F3" s="31">
        <f>E3/350</f>
        <v>0</v>
      </c>
    </row>
    <row r="4" spans="1:6" x14ac:dyDescent="0.25">
      <c r="A4" s="7" t="s">
        <v>8</v>
      </c>
      <c r="B4" s="24"/>
      <c r="C4" s="7">
        <v>100</v>
      </c>
      <c r="D4" s="7">
        <v>25</v>
      </c>
      <c r="E4" s="7">
        <f t="shared" ref="E4:E11" si="0">(B4/C4)*D4</f>
        <v>0</v>
      </c>
      <c r="F4" s="32">
        <f t="shared" ref="F4:F11" si="1">E4/350</f>
        <v>0</v>
      </c>
    </row>
    <row r="5" spans="1:6" x14ac:dyDescent="0.25">
      <c r="A5" s="5" t="s">
        <v>9</v>
      </c>
      <c r="B5" s="23"/>
      <c r="C5" s="5">
        <v>50</v>
      </c>
      <c r="D5" s="5">
        <v>4</v>
      </c>
      <c r="E5" s="6">
        <f t="shared" si="0"/>
        <v>0</v>
      </c>
      <c r="F5" s="31">
        <f t="shared" si="1"/>
        <v>0</v>
      </c>
    </row>
    <row r="6" spans="1:6" x14ac:dyDescent="0.25">
      <c r="A6" s="7" t="s">
        <v>10</v>
      </c>
      <c r="B6" s="26"/>
      <c r="C6" s="7">
        <v>500</v>
      </c>
      <c r="D6" s="7">
        <v>25</v>
      </c>
      <c r="E6" s="7">
        <f t="shared" si="0"/>
        <v>0</v>
      </c>
      <c r="F6" s="32">
        <f t="shared" si="1"/>
        <v>0</v>
      </c>
    </row>
    <row r="7" spans="1:6" x14ac:dyDescent="0.25">
      <c r="A7" s="5" t="s">
        <v>11</v>
      </c>
      <c r="B7" s="14"/>
      <c r="C7" s="5">
        <v>200</v>
      </c>
      <c r="D7" s="5">
        <v>7</v>
      </c>
      <c r="E7" s="6">
        <f t="shared" si="0"/>
        <v>0</v>
      </c>
      <c r="F7" s="31">
        <f t="shared" si="1"/>
        <v>0</v>
      </c>
    </row>
    <row r="8" spans="1:6" x14ac:dyDescent="0.25">
      <c r="A8" s="7" t="s">
        <v>12</v>
      </c>
      <c r="B8" s="17"/>
      <c r="C8" s="7">
        <v>100</v>
      </c>
      <c r="D8" s="7">
        <v>7</v>
      </c>
      <c r="E8" s="7">
        <f t="shared" si="0"/>
        <v>0</v>
      </c>
      <c r="F8" s="32">
        <f t="shared" si="1"/>
        <v>0</v>
      </c>
    </row>
    <row r="9" spans="1:6" x14ac:dyDescent="0.25">
      <c r="A9" s="5" t="s">
        <v>13</v>
      </c>
      <c r="B9" s="14"/>
      <c r="C9" s="5">
        <v>30</v>
      </c>
      <c r="D9" s="5">
        <v>7</v>
      </c>
      <c r="E9" s="6">
        <f t="shared" si="0"/>
        <v>0</v>
      </c>
      <c r="F9" s="31">
        <f t="shared" si="1"/>
        <v>0</v>
      </c>
    </row>
    <row r="10" spans="1:6" x14ac:dyDescent="0.25">
      <c r="A10" s="7" t="s">
        <v>14</v>
      </c>
      <c r="B10" s="17"/>
      <c r="C10" s="7">
        <v>300</v>
      </c>
      <c r="D10" s="7">
        <v>25</v>
      </c>
      <c r="E10" s="7">
        <f t="shared" si="0"/>
        <v>0</v>
      </c>
      <c r="F10" s="32">
        <f t="shared" si="1"/>
        <v>0</v>
      </c>
    </row>
    <row r="11" spans="1:6" x14ac:dyDescent="0.25">
      <c r="A11" s="5" t="s">
        <v>15</v>
      </c>
      <c r="B11" s="14"/>
      <c r="C11" s="5">
        <v>300</v>
      </c>
      <c r="D11" s="5">
        <v>12.5</v>
      </c>
      <c r="E11" s="6">
        <f t="shared" si="0"/>
        <v>0</v>
      </c>
      <c r="F11" s="31">
        <f t="shared" si="1"/>
        <v>0</v>
      </c>
    </row>
    <row r="12" spans="1:6" x14ac:dyDescent="0.25">
      <c r="A12" s="8" t="s">
        <v>6</v>
      </c>
      <c r="B12" s="28">
        <f>SUM(B3:B11)</f>
        <v>0</v>
      </c>
      <c r="C12" s="9"/>
      <c r="D12" s="9"/>
      <c r="E12" s="9"/>
      <c r="F12" s="33">
        <f>SUM(F3:F11)</f>
        <v>0</v>
      </c>
    </row>
    <row r="14" spans="1:6" ht="18.75" x14ac:dyDescent="0.3">
      <c r="A14" s="29" t="s">
        <v>16</v>
      </c>
      <c r="B14" s="30"/>
      <c r="C14" s="30"/>
      <c r="D14" s="30"/>
      <c r="E14" s="30"/>
      <c r="F14" s="30"/>
    </row>
    <row r="15" spans="1:6" ht="30" x14ac:dyDescent="0.25">
      <c r="A15" s="3" t="s">
        <v>1</v>
      </c>
      <c r="B15" s="2" t="s">
        <v>17</v>
      </c>
      <c r="C15" s="3" t="s">
        <v>18</v>
      </c>
      <c r="D15" s="3" t="s">
        <v>19</v>
      </c>
      <c r="E15" s="2" t="s">
        <v>5</v>
      </c>
      <c r="F15" s="4" t="s">
        <v>6</v>
      </c>
    </row>
    <row r="16" spans="1:6" ht="30" customHeight="1" x14ac:dyDescent="0.25">
      <c r="A16" s="12" t="s">
        <v>20</v>
      </c>
      <c r="B16" s="13" t="s">
        <v>21</v>
      </c>
      <c r="C16" s="14"/>
      <c r="D16" s="12">
        <v>350</v>
      </c>
      <c r="E16" s="13">
        <f>C16*D16</f>
        <v>0</v>
      </c>
      <c r="F16" s="34">
        <f>C16</f>
        <v>0</v>
      </c>
    </row>
    <row r="17" spans="1:6" ht="30" customHeight="1" x14ac:dyDescent="0.25">
      <c r="A17" s="15" t="s">
        <v>22</v>
      </c>
      <c r="B17" s="16" t="s">
        <v>23</v>
      </c>
      <c r="C17" s="17"/>
      <c r="D17" s="15">
        <v>100</v>
      </c>
      <c r="E17" s="15">
        <f t="shared" ref="E17:E20" si="2">C17*D17</f>
        <v>0</v>
      </c>
      <c r="F17" s="35">
        <f>E17/350</f>
        <v>0</v>
      </c>
    </row>
    <row r="18" spans="1:6" ht="30" x14ac:dyDescent="0.25">
      <c r="A18" s="12" t="s">
        <v>24</v>
      </c>
      <c r="B18" s="18" t="s">
        <v>25</v>
      </c>
      <c r="C18" s="14"/>
      <c r="D18" s="12">
        <v>250</v>
      </c>
      <c r="E18" s="13">
        <f t="shared" si="2"/>
        <v>0</v>
      </c>
      <c r="F18" s="34">
        <f t="shared" ref="F18:F20" si="3">E18/350</f>
        <v>0</v>
      </c>
    </row>
    <row r="19" spans="1:6" ht="30" x14ac:dyDescent="0.25">
      <c r="A19" s="15" t="s">
        <v>26</v>
      </c>
      <c r="B19" s="19" t="s">
        <v>27</v>
      </c>
      <c r="C19" s="25"/>
      <c r="D19" s="15">
        <v>300</v>
      </c>
      <c r="E19" s="15">
        <f t="shared" si="2"/>
        <v>0</v>
      </c>
      <c r="F19" s="35">
        <f t="shared" si="3"/>
        <v>0</v>
      </c>
    </row>
    <row r="20" spans="1:6" ht="30" x14ac:dyDescent="0.25">
      <c r="A20" s="12" t="s">
        <v>28</v>
      </c>
      <c r="B20" s="18" t="s">
        <v>29</v>
      </c>
      <c r="C20" s="14"/>
      <c r="D20" s="12">
        <v>350</v>
      </c>
      <c r="E20" s="13">
        <f t="shared" si="2"/>
        <v>0</v>
      </c>
      <c r="F20" s="34">
        <f t="shared" si="3"/>
        <v>0</v>
      </c>
    </row>
    <row r="21" spans="1:6" x14ac:dyDescent="0.25">
      <c r="A21" s="8" t="s">
        <v>6</v>
      </c>
      <c r="B21" s="9"/>
      <c r="C21" s="27">
        <f>SUM(C16:C20)</f>
        <v>0</v>
      </c>
      <c r="D21" s="9"/>
      <c r="E21" s="9"/>
      <c r="F21" s="33">
        <f>SUM(F16:F20)</f>
        <v>0</v>
      </c>
    </row>
    <row r="23" spans="1:6" ht="18.75" x14ac:dyDescent="0.3">
      <c r="C23" s="11" t="s">
        <v>30</v>
      </c>
      <c r="F23" s="10">
        <f>ROUND(SUM(F12,F21),1)</f>
        <v>0</v>
      </c>
    </row>
    <row r="25" spans="1:6" ht="18.75" x14ac:dyDescent="0.3">
      <c r="C25" s="11" t="s">
        <v>31</v>
      </c>
      <c r="D25" t="s">
        <v>32</v>
      </c>
      <c r="E25" s="20">
        <v>5964</v>
      </c>
      <c r="F25" s="21">
        <f>$F$23*E25</f>
        <v>0</v>
      </c>
    </row>
    <row r="26" spans="1:6" ht="18.75" x14ac:dyDescent="0.3">
      <c r="C26" s="11"/>
    </row>
    <row r="29" spans="1:6" ht="18.75" x14ac:dyDescent="0.3">
      <c r="C29" s="11" t="s">
        <v>33</v>
      </c>
      <c r="F29" s="22">
        <f>SUM(F25:F26)</f>
        <v>0</v>
      </c>
    </row>
  </sheetData>
  <sheetProtection algorithmName="SHA-512" hashValue="QSpS83D2Gdfot6zNi9nwGDxftCNsb/Ej+htfRiHMuc7jNrqorNO542NQNI/sm/Q2v8VCxv4fGBsGZb3f0F6HyQ==" saltValue="qS/lzOXxm/BcXvpFQ9Br3g==" spinCount="100000" sheet="1" objects="1" scenarios="1"/>
  <mergeCells count="2">
    <mergeCell ref="A1:F1"/>
    <mergeCell ref="A14:F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Franklin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Andrews</dc:creator>
  <cp:lastModifiedBy>Scott Andrews</cp:lastModifiedBy>
  <dcterms:created xsi:type="dcterms:W3CDTF">2023-10-17T16:00:57Z</dcterms:created>
  <dcterms:modified xsi:type="dcterms:W3CDTF">2024-02-27T15:25:34Z</dcterms:modified>
</cp:coreProperties>
</file>